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455" windowHeight="1356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M4" i="1" l="1"/>
  <c r="N4" i="1"/>
  <c r="O4" i="1"/>
  <c r="P4" i="1"/>
  <c r="Q4" i="1"/>
  <c r="R4" i="1"/>
  <c r="S4" i="1"/>
  <c r="M5" i="1"/>
  <c r="N5" i="1"/>
  <c r="O5" i="1"/>
  <c r="P5" i="1"/>
  <c r="S5" i="1"/>
  <c r="Q5" i="1"/>
  <c r="R5" i="1"/>
  <c r="M6" i="1"/>
  <c r="N6" i="1"/>
  <c r="O6" i="1"/>
  <c r="P6" i="1"/>
  <c r="Q6" i="1"/>
  <c r="R6" i="1"/>
  <c r="S6" i="1"/>
  <c r="M7" i="1"/>
  <c r="S7" i="1"/>
  <c r="N7" i="1"/>
  <c r="O7" i="1"/>
  <c r="P7" i="1"/>
  <c r="Q7" i="1"/>
  <c r="R7" i="1"/>
  <c r="M8" i="1"/>
  <c r="S8" i="1"/>
  <c r="N8" i="1"/>
  <c r="O8" i="1"/>
  <c r="P8" i="1"/>
  <c r="Q8" i="1"/>
  <c r="R8" i="1"/>
  <c r="M9" i="1"/>
  <c r="S9" i="1"/>
  <c r="N9" i="1"/>
  <c r="O9" i="1"/>
  <c r="P9" i="1"/>
  <c r="Q9" i="1"/>
  <c r="R9" i="1"/>
  <c r="M10" i="1"/>
  <c r="N10" i="1"/>
  <c r="O10" i="1"/>
  <c r="P10" i="1"/>
  <c r="Q10" i="1"/>
  <c r="R10" i="1"/>
  <c r="S10" i="1"/>
  <c r="M11" i="1"/>
  <c r="N11" i="1"/>
  <c r="O11" i="1"/>
  <c r="P11" i="1"/>
  <c r="S11" i="1"/>
  <c r="Q11" i="1"/>
  <c r="R11" i="1"/>
  <c r="M12" i="1"/>
  <c r="S12" i="1"/>
  <c r="N12" i="1"/>
  <c r="O12" i="1"/>
  <c r="P12" i="1"/>
  <c r="Q12" i="1"/>
  <c r="R12" i="1"/>
  <c r="M13" i="1"/>
  <c r="S13" i="1"/>
  <c r="N13" i="1"/>
  <c r="O13" i="1"/>
  <c r="P13" i="1"/>
  <c r="Q13" i="1"/>
  <c r="R13" i="1"/>
  <c r="M14" i="1"/>
  <c r="N14" i="1"/>
  <c r="O14" i="1"/>
  <c r="S14" i="1"/>
  <c r="P14" i="1"/>
  <c r="Q14" i="1"/>
  <c r="R14" i="1"/>
  <c r="M15" i="1"/>
  <c r="N15" i="1"/>
  <c r="S15" i="1"/>
  <c r="O15" i="1"/>
  <c r="P15" i="1"/>
  <c r="Q15" i="1"/>
  <c r="R15" i="1"/>
  <c r="M16" i="1"/>
  <c r="S16" i="1"/>
  <c r="N16" i="1"/>
  <c r="O16" i="1"/>
  <c r="P16" i="1"/>
  <c r="Q16" i="1"/>
  <c r="R16" i="1"/>
  <c r="M17" i="1"/>
  <c r="N17" i="1"/>
  <c r="S17" i="1"/>
  <c r="O17" i="1"/>
  <c r="P17" i="1"/>
  <c r="Q17" i="1"/>
  <c r="R17" i="1"/>
  <c r="M18" i="1"/>
  <c r="N18" i="1"/>
  <c r="O18" i="1"/>
  <c r="S18" i="1"/>
  <c r="P18" i="1"/>
  <c r="Q18" i="1"/>
  <c r="R18" i="1"/>
  <c r="M19" i="1"/>
  <c r="S19" i="1"/>
  <c r="N19" i="1"/>
  <c r="O19" i="1"/>
  <c r="P19" i="1"/>
  <c r="Q19" i="1"/>
  <c r="R19" i="1"/>
  <c r="M20" i="1"/>
  <c r="S20" i="1"/>
  <c r="N20" i="1"/>
  <c r="O20" i="1"/>
  <c r="P20" i="1"/>
  <c r="Q20" i="1"/>
  <c r="R20" i="1"/>
  <c r="M21" i="1"/>
  <c r="N21" i="1"/>
  <c r="S21" i="1"/>
  <c r="O21" i="1"/>
  <c r="P21" i="1"/>
  <c r="Q21" i="1"/>
  <c r="R21" i="1"/>
  <c r="M22" i="1"/>
  <c r="N22" i="1"/>
  <c r="O22" i="1"/>
  <c r="P22" i="1"/>
  <c r="Q22" i="1"/>
  <c r="R22" i="1"/>
  <c r="S22" i="1"/>
  <c r="M23" i="1"/>
  <c r="S23" i="1"/>
  <c r="N23" i="1"/>
  <c r="O23" i="1"/>
  <c r="P23" i="1"/>
  <c r="Q23" i="1"/>
  <c r="R23" i="1"/>
  <c r="M24" i="1"/>
  <c r="S24" i="1"/>
  <c r="N24" i="1"/>
  <c r="O24" i="1"/>
  <c r="P24" i="1"/>
  <c r="Q24" i="1"/>
  <c r="R24" i="1"/>
  <c r="M25" i="1"/>
  <c r="N25" i="1"/>
  <c r="S25" i="1"/>
  <c r="O25" i="1"/>
  <c r="P25" i="1"/>
  <c r="Q25" i="1"/>
  <c r="R25" i="1"/>
  <c r="M26" i="1"/>
  <c r="N26" i="1"/>
  <c r="O26" i="1"/>
  <c r="S26" i="1"/>
  <c r="P26" i="1"/>
  <c r="Q26" i="1"/>
  <c r="R26" i="1"/>
  <c r="M27" i="1"/>
  <c r="S27" i="1"/>
  <c r="N27" i="1"/>
  <c r="O27" i="1"/>
  <c r="P27" i="1"/>
  <c r="Q27" i="1"/>
  <c r="R27" i="1"/>
  <c r="M28" i="1"/>
  <c r="S28" i="1"/>
  <c r="N28" i="1"/>
  <c r="O28" i="1"/>
  <c r="P28" i="1"/>
  <c r="Q28" i="1"/>
  <c r="R28" i="1"/>
  <c r="M30" i="1"/>
  <c r="N30" i="1"/>
  <c r="S30" i="1"/>
  <c r="O30" i="1"/>
  <c r="P30" i="1"/>
  <c r="Q30" i="1"/>
  <c r="R30" i="1"/>
  <c r="M31" i="1"/>
  <c r="N31" i="1"/>
  <c r="O31" i="1"/>
  <c r="S31" i="1"/>
  <c r="P31" i="1"/>
  <c r="Q31" i="1"/>
  <c r="R31" i="1"/>
  <c r="M32" i="1"/>
  <c r="S32" i="1"/>
  <c r="N32" i="1"/>
  <c r="O32" i="1"/>
  <c r="P32" i="1"/>
  <c r="Q32" i="1"/>
  <c r="R32" i="1"/>
  <c r="M33" i="1"/>
  <c r="S33" i="1"/>
  <c r="N33" i="1"/>
  <c r="O33" i="1"/>
  <c r="P33" i="1"/>
  <c r="Q33" i="1"/>
  <c r="R33" i="1"/>
  <c r="M34" i="1"/>
  <c r="N34" i="1"/>
  <c r="S34" i="1"/>
  <c r="O34" i="1"/>
  <c r="P34" i="1"/>
  <c r="Q34" i="1"/>
  <c r="R34" i="1"/>
</calcChain>
</file>

<file path=xl/sharedStrings.xml><?xml version="1.0" encoding="utf-8"?>
<sst xmlns="http://schemas.openxmlformats.org/spreadsheetml/2006/main" count="52" uniqueCount="52">
  <si>
    <t>LINKS COMPUTER PLAYERS 2014</t>
  </si>
  <si>
    <t>MONEY</t>
  </si>
  <si>
    <t>STATS</t>
  </si>
  <si>
    <t>LINKS RATING</t>
  </si>
  <si>
    <t>NAME</t>
  </si>
  <si>
    <t>LIST</t>
  </si>
  <si>
    <t>YEAR</t>
  </si>
  <si>
    <t>DDIST</t>
  </si>
  <si>
    <t>DACC</t>
  </si>
  <si>
    <t>GIR</t>
  </si>
  <si>
    <t>P/GIR</t>
  </si>
  <si>
    <t>SCR</t>
  </si>
  <si>
    <t>SAND</t>
  </si>
  <si>
    <t>BD/RD</t>
  </si>
  <si>
    <t>ST.AVG</t>
  </si>
  <si>
    <t>TEE</t>
  </si>
  <si>
    <t>LIRON</t>
  </si>
  <si>
    <t>SIRON</t>
  </si>
  <si>
    <t>FWOOD</t>
  </si>
  <si>
    <t>CHIP</t>
  </si>
  <si>
    <t>PUTT</t>
  </si>
  <si>
    <t>TOTAL</t>
  </si>
  <si>
    <t>Tiger Woods</t>
  </si>
  <si>
    <t>Rory McIlroy</t>
  </si>
  <si>
    <t>Bubba Watson</t>
  </si>
  <si>
    <t>Jim Furyk</t>
  </si>
  <si>
    <t>Sergio Garcia</t>
  </si>
  <si>
    <t>Rickie Fowler</t>
  </si>
  <si>
    <t>Adam Scott</t>
  </si>
  <si>
    <t>Zach Johnson</t>
  </si>
  <si>
    <t>Graeme McDowell</t>
  </si>
  <si>
    <t>Phil Mickelson</t>
  </si>
  <si>
    <t>Tim Clark</t>
  </si>
  <si>
    <t>Henrik Stenson</t>
  </si>
  <si>
    <t>Angel Cabrera</t>
  </si>
  <si>
    <t>Ernie Els</t>
  </si>
  <si>
    <t>K.J.Choi</t>
  </si>
  <si>
    <t>Ian Poulter</t>
  </si>
  <si>
    <t>Luke Donald</t>
  </si>
  <si>
    <t>Lee Westwood</t>
  </si>
  <si>
    <t>Rory Sabbatini</t>
  </si>
  <si>
    <t>Vijay Singh</t>
  </si>
  <si>
    <t>Paul Casey</t>
  </si>
  <si>
    <t>Mike Weir</t>
  </si>
  <si>
    <t>Retief Goosen</t>
  </si>
  <si>
    <t>David Toms</t>
  </si>
  <si>
    <t>Robert Allenby</t>
  </si>
  <si>
    <t>Jamie Donaldson(E)</t>
  </si>
  <si>
    <t>Victor Dubuisson(E)</t>
  </si>
  <si>
    <t>Bernhard Langer(C)</t>
  </si>
  <si>
    <t>Colin Montgomerie(C)</t>
  </si>
  <si>
    <t>Carlos Ortiz(W)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</si>
</sst>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#,##0.0"/>
    <numFmt numFmtId="169" formatCode="#,##0.000"/>
  </numFmts>
  <fonts count="8" x14ac:knownFonts="1">
    <font>
      <sz val="10"/>
      <name val="Arial"/>
    </font>
    <font>
      <sz val="10"/>
      <name val="Arial"/>
    </font>
    <font>
      <sz val="16"/>
      <name val="Arial"/>
    </font>
    <font>
      <sz val="12"/>
      <name val="Arial"/>
    </font>
    <font>
      <sz val="8"/>
      <name val="Arial"/>
    </font>
    <font>
      <sz val="6"/>
      <name val="Arial"/>
    </font>
    <font>
      <sz val="10"/>
      <color indexed="10"/>
      <name val="Arial"/>
    </font>
    <font>
      <sz val="10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NumberFormat="1" applyFont="1" applyFill="1" applyBorder="1" applyAlignment="1" applyProtection="1">
      <protection locked="0"/>
    </xf>
    <xf numFmtId="0" fontId="2" fillId="0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protection locked="0"/>
    </xf>
    <xf numFmtId="0" fontId="4" fillId="0" borderId="0" xfId="0" applyNumberFormat="1" applyFont="1" applyFill="1" applyBorder="1" applyAlignment="1" applyProtection="1">
      <protection locked="0"/>
    </xf>
    <xf numFmtId="0" fontId="4" fillId="0" borderId="0" xfId="0" applyNumberFormat="1" applyFont="1" applyFill="1" applyBorder="1" applyAlignment="1" applyProtection="1">
      <alignment horizontal="center"/>
      <protection locked="0"/>
    </xf>
    <xf numFmtId="168" fontId="3" fillId="0" borderId="0" xfId="0" applyNumberFormat="1" applyFont="1" applyFill="1" applyBorder="1" applyAlignment="1" applyProtection="1">
      <protection locked="0"/>
    </xf>
    <xf numFmtId="168" fontId="4" fillId="0" borderId="0" xfId="0" applyNumberFormat="1" applyFont="1" applyFill="1" applyBorder="1" applyAlignment="1" applyProtection="1">
      <alignment horizontal="center"/>
      <protection locked="0"/>
    </xf>
    <xf numFmtId="168" fontId="1" fillId="0" borderId="0" xfId="0" applyNumberFormat="1" applyFont="1" applyFill="1" applyBorder="1" applyAlignment="1" applyProtection="1">
      <protection locked="0"/>
    </xf>
    <xf numFmtId="0" fontId="5" fillId="0" borderId="0" xfId="0" applyNumberFormat="1" applyFont="1" applyFill="1" applyBorder="1" applyAlignment="1" applyProtection="1">
      <protection locked="0"/>
    </xf>
    <xf numFmtId="169" fontId="1" fillId="0" borderId="0" xfId="0" applyNumberFormat="1" applyFont="1" applyFill="1" applyBorder="1" applyAlignment="1" applyProtection="1">
      <protection locked="0"/>
    </xf>
    <xf numFmtId="0" fontId="6" fillId="0" borderId="0" xfId="0" applyNumberFormat="1" applyFont="1" applyFill="1" applyBorder="1" applyAlignment="1" applyProtection="1">
      <protection locked="0"/>
    </xf>
    <xf numFmtId="168" fontId="6" fillId="0" borderId="0" xfId="0" applyNumberFormat="1" applyFont="1" applyFill="1" applyBorder="1" applyAlignment="1" applyProtection="1">
      <protection locked="0"/>
    </xf>
    <xf numFmtId="168" fontId="7" fillId="0" borderId="0" xfId="0" applyNumberFormat="1" applyFont="1" applyFill="1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4"/>
  <sheetViews>
    <sheetView tabSelected="1" workbookViewId="0">
      <selection activeCell="Y19" sqref="Y19"/>
    </sheetView>
  </sheetViews>
  <sheetFormatPr defaultColWidth="11.42578125" defaultRowHeight="12.75" x14ac:dyDescent="0.2"/>
  <cols>
    <col min="1" max="1" width="16" style="1" customWidth="1"/>
    <col min="2" max="2" width="4" style="1" customWidth="1"/>
    <col min="3" max="11" width="6" style="1" customWidth="1"/>
    <col min="12" max="12" width="2" style="1" customWidth="1"/>
    <col min="13" max="19" width="6" style="8" customWidth="1"/>
    <col min="20" max="21" width="11.42578125" customWidth="1"/>
    <col min="22" max="23" width="6" style="1" customWidth="1"/>
    <col min="24" max="24" width="2" style="1" customWidth="1"/>
    <col min="25" max="26" width="6" style="1" customWidth="1"/>
    <col min="27" max="27" width="2" style="1" customWidth="1"/>
    <col min="28" max="29" width="6" style="1" customWidth="1"/>
    <col min="30" max="30" width="6" style="10" customWidth="1"/>
    <col min="31" max="31" width="2" style="1" customWidth="1"/>
    <col min="32" max="38" width="6" style="1" customWidth="1"/>
  </cols>
  <sheetData>
    <row r="1" spans="1:19" ht="18" customHeight="1" x14ac:dyDescent="0.3">
      <c r="A1" s="2" t="s">
        <v>0</v>
      </c>
    </row>
    <row r="2" spans="1:19" ht="15.95" customHeight="1" x14ac:dyDescent="0.2">
      <c r="B2" s="9" t="s">
        <v>1</v>
      </c>
      <c r="D2" s="3" t="s">
        <v>2</v>
      </c>
      <c r="M2" s="6" t="s">
        <v>3</v>
      </c>
    </row>
    <row r="3" spans="1:19" s="4" customFormat="1" ht="11.25" x14ac:dyDescent="0.2">
      <c r="A3" s="4" t="s">
        <v>4</v>
      </c>
      <c r="B3" s="9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4" t="s">
        <v>14</v>
      </c>
      <c r="L3" s="5"/>
      <c r="M3" s="7" t="s">
        <v>15</v>
      </c>
      <c r="N3" s="7" t="s">
        <v>16</v>
      </c>
      <c r="O3" s="7" t="s">
        <v>17</v>
      </c>
      <c r="P3" s="7" t="s">
        <v>18</v>
      </c>
      <c r="Q3" s="7" t="s">
        <v>19</v>
      </c>
      <c r="R3" s="7" t="s">
        <v>20</v>
      </c>
      <c r="S3" s="7" t="s">
        <v>21</v>
      </c>
    </row>
    <row r="4" spans="1:19" x14ac:dyDescent="0.2">
      <c r="A4" s="11" t="s">
        <v>22</v>
      </c>
      <c r="B4" s="11">
        <v>1</v>
      </c>
      <c r="C4" s="11">
        <v>2000</v>
      </c>
      <c r="D4" s="11">
        <v>298</v>
      </c>
      <c r="E4" s="11">
        <v>71.2</v>
      </c>
      <c r="F4" s="11">
        <v>75.2</v>
      </c>
      <c r="G4" s="11">
        <v>1.7170000000000001</v>
      </c>
      <c r="H4" s="11">
        <v>67.099999999999994</v>
      </c>
      <c r="I4" s="11">
        <v>57.3</v>
      </c>
      <c r="J4" s="11">
        <v>4.9000000000000004</v>
      </c>
      <c r="K4" s="11">
        <v>67.790000000000006</v>
      </c>
      <c r="L4" s="11"/>
      <c r="M4" s="12">
        <f t="shared" ref="M4:M28" si="0">SUM((E4/6.7)+(D4/55))</f>
        <v>16.04504748982361</v>
      </c>
      <c r="N4" s="12">
        <f t="shared" ref="N4:N28" si="1">SUM((F4/15.7)+((73.75-K4)/1.25))</f>
        <v>9.5578089171974483</v>
      </c>
      <c r="O4" s="12">
        <f t="shared" ref="O4:O28" si="2">SUM((((73.75-K4)/1.25)+(F4/7.5)+H4/14))</f>
        <v>19.587523809523805</v>
      </c>
      <c r="P4" s="12">
        <f t="shared" ref="P4:P28" si="3">SUM(((73.75-K4)/1.25)+(D4/62))</f>
        <v>9.5744516129032213</v>
      </c>
      <c r="Q4" s="12">
        <f t="shared" ref="Q4:Q28" si="4">SUM((I4/13.5)+(H4/13.5))</f>
        <v>9.2148148148148152</v>
      </c>
      <c r="R4" s="12">
        <f t="shared" ref="R4:R28" si="5">SUM(50.3-(G4*16.5))</f>
        <v>21.969499999999996</v>
      </c>
      <c r="S4" s="12">
        <f t="shared" ref="S4:S28" si="6">SUM(M4:R4)</f>
        <v>85.949146644262896</v>
      </c>
    </row>
    <row r="5" spans="1:19" x14ac:dyDescent="0.2">
      <c r="A5" s="1" t="s">
        <v>23</v>
      </c>
      <c r="B5" s="1">
        <v>1</v>
      </c>
      <c r="C5" s="1">
        <v>2014</v>
      </c>
      <c r="D5" s="1">
        <v>310.5</v>
      </c>
      <c r="E5" s="1">
        <v>60</v>
      </c>
      <c r="F5" s="1">
        <v>69.400000000000006</v>
      </c>
      <c r="G5" s="1">
        <v>1.708</v>
      </c>
      <c r="H5" s="1">
        <v>58.5</v>
      </c>
      <c r="I5" s="1">
        <v>47.5</v>
      </c>
      <c r="J5" s="1">
        <v>4.5999999999999996</v>
      </c>
      <c r="K5" s="1">
        <v>68.83</v>
      </c>
      <c r="M5" s="8">
        <f t="shared" si="0"/>
        <v>14.600678426051559</v>
      </c>
      <c r="N5" s="8">
        <f t="shared" si="1"/>
        <v>8.3563821656050976</v>
      </c>
      <c r="O5" s="8">
        <f t="shared" si="2"/>
        <v>17.367904761904764</v>
      </c>
      <c r="P5" s="8">
        <f t="shared" si="3"/>
        <v>8.9440645161290337</v>
      </c>
      <c r="Q5" s="8">
        <f t="shared" si="4"/>
        <v>7.8518518518518512</v>
      </c>
      <c r="R5" s="13">
        <f t="shared" si="5"/>
        <v>22.117999999999999</v>
      </c>
      <c r="S5" s="8">
        <f t="shared" si="6"/>
        <v>79.238881721542299</v>
      </c>
    </row>
    <row r="6" spans="1:19" x14ac:dyDescent="0.2">
      <c r="A6" s="1" t="s">
        <v>24</v>
      </c>
      <c r="B6" s="1">
        <v>2</v>
      </c>
      <c r="C6" s="1">
        <v>2014</v>
      </c>
      <c r="D6" s="1">
        <v>314.3</v>
      </c>
      <c r="E6" s="1">
        <v>60.5</v>
      </c>
      <c r="F6" s="1">
        <v>68</v>
      </c>
      <c r="G6" s="1">
        <v>1.7370000000000001</v>
      </c>
      <c r="H6" s="1">
        <v>59.1</v>
      </c>
      <c r="I6" s="1">
        <v>41.8</v>
      </c>
      <c r="J6" s="1">
        <v>4</v>
      </c>
      <c r="K6" s="1">
        <v>69.709999999999994</v>
      </c>
      <c r="M6" s="8">
        <f t="shared" si="0"/>
        <v>14.744396200814112</v>
      </c>
      <c r="N6" s="8">
        <f t="shared" si="1"/>
        <v>7.563210191082808</v>
      </c>
      <c r="O6" s="8">
        <f t="shared" si="2"/>
        <v>16.520095238095244</v>
      </c>
      <c r="P6" s="8">
        <f t="shared" si="3"/>
        <v>8.3013548387096829</v>
      </c>
      <c r="Q6" s="8">
        <f t="shared" si="4"/>
        <v>7.4740740740740748</v>
      </c>
      <c r="R6" s="13">
        <f t="shared" si="5"/>
        <v>21.639499999999995</v>
      </c>
      <c r="S6" s="8">
        <f t="shared" si="6"/>
        <v>76.242630542775913</v>
      </c>
    </row>
    <row r="7" spans="1:19" x14ac:dyDescent="0.2">
      <c r="A7" s="1" t="s">
        <v>25</v>
      </c>
      <c r="B7" s="1">
        <v>3</v>
      </c>
      <c r="C7" s="1">
        <v>2014</v>
      </c>
      <c r="D7" s="1">
        <v>279.3</v>
      </c>
      <c r="E7" s="1">
        <v>73.2</v>
      </c>
      <c r="F7" s="1">
        <v>68.8</v>
      </c>
      <c r="G7" s="1">
        <v>1.7869999999999999</v>
      </c>
      <c r="H7" s="1">
        <v>69.3</v>
      </c>
      <c r="I7" s="1">
        <v>50</v>
      </c>
      <c r="J7" s="1">
        <v>3.4</v>
      </c>
      <c r="K7" s="1">
        <v>69.2</v>
      </c>
      <c r="M7" s="8">
        <f t="shared" si="0"/>
        <v>16.003554952510179</v>
      </c>
      <c r="N7" s="8">
        <f t="shared" si="1"/>
        <v>8.0221656050955392</v>
      </c>
      <c r="O7" s="8">
        <f t="shared" si="2"/>
        <v>17.763333333333332</v>
      </c>
      <c r="P7" s="8">
        <f t="shared" si="3"/>
        <v>8.1448387096774173</v>
      </c>
      <c r="Q7" s="8">
        <f t="shared" si="4"/>
        <v>8.837037037037037</v>
      </c>
      <c r="R7" s="13">
        <f t="shared" si="5"/>
        <v>20.814499999999999</v>
      </c>
      <c r="S7" s="8">
        <f t="shared" si="6"/>
        <v>79.58542963765349</v>
      </c>
    </row>
    <row r="8" spans="1:19" x14ac:dyDescent="0.2">
      <c r="A8" s="1" t="s">
        <v>26</v>
      </c>
      <c r="B8" s="1">
        <v>5</v>
      </c>
      <c r="C8" s="1">
        <v>2014</v>
      </c>
      <c r="D8" s="1">
        <v>294.3</v>
      </c>
      <c r="E8" s="1">
        <v>62.2</v>
      </c>
      <c r="F8" s="1">
        <v>68.7</v>
      </c>
      <c r="G8" s="1">
        <v>1.75</v>
      </c>
      <c r="H8" s="1">
        <v>66.7</v>
      </c>
      <c r="I8" s="1">
        <v>56.4</v>
      </c>
      <c r="J8" s="1">
        <v>3.9</v>
      </c>
      <c r="K8" s="1">
        <v>68.95</v>
      </c>
      <c r="M8" s="8">
        <f t="shared" si="0"/>
        <v>14.63449118046133</v>
      </c>
      <c r="N8" s="8">
        <f t="shared" si="1"/>
        <v>8.2157961783439468</v>
      </c>
      <c r="O8" s="8">
        <f t="shared" si="2"/>
        <v>17.764285714285712</v>
      </c>
      <c r="P8" s="8">
        <f t="shared" si="3"/>
        <v>8.5867741935483846</v>
      </c>
      <c r="Q8" s="8">
        <f t="shared" si="4"/>
        <v>9.1185185185185187</v>
      </c>
      <c r="R8" s="13">
        <f t="shared" si="5"/>
        <v>21.424999999999997</v>
      </c>
      <c r="S8" s="8">
        <f t="shared" si="6"/>
        <v>79.744865785157884</v>
      </c>
    </row>
    <row r="9" spans="1:19" x14ac:dyDescent="0.2">
      <c r="A9" s="1" t="s">
        <v>27</v>
      </c>
      <c r="B9" s="1">
        <v>8</v>
      </c>
      <c r="C9" s="1">
        <v>2014</v>
      </c>
      <c r="D9" s="1">
        <v>297.5</v>
      </c>
      <c r="E9" s="1">
        <v>59.9</v>
      </c>
      <c r="F9" s="1">
        <v>64.5</v>
      </c>
      <c r="G9" s="1">
        <v>1.7549999999999999</v>
      </c>
      <c r="H9" s="1">
        <v>62.1</v>
      </c>
      <c r="I9" s="1">
        <v>52</v>
      </c>
      <c r="J9" s="1">
        <v>3.9</v>
      </c>
      <c r="K9" s="1">
        <v>70.17</v>
      </c>
      <c r="M9" s="8">
        <f t="shared" si="0"/>
        <v>14.349389416553596</v>
      </c>
      <c r="N9" s="8">
        <f t="shared" si="1"/>
        <v>6.9722802547770684</v>
      </c>
      <c r="O9" s="8">
        <f t="shared" si="2"/>
        <v>15.899714285714285</v>
      </c>
      <c r="P9" s="8">
        <f t="shared" si="3"/>
        <v>7.6623870967741929</v>
      </c>
      <c r="Q9" s="8">
        <f t="shared" si="4"/>
        <v>8.4518518518518526</v>
      </c>
      <c r="R9" s="13">
        <f t="shared" si="5"/>
        <v>21.342499999999998</v>
      </c>
      <c r="S9" s="8">
        <f t="shared" si="6"/>
        <v>74.678122905671003</v>
      </c>
    </row>
    <row r="10" spans="1:19" x14ac:dyDescent="0.2">
      <c r="A10" s="1" t="s">
        <v>28</v>
      </c>
      <c r="B10" s="1">
        <v>13</v>
      </c>
      <c r="C10" s="1">
        <v>2014</v>
      </c>
      <c r="D10" s="1">
        <v>303.5</v>
      </c>
      <c r="E10" s="1">
        <v>61.5</v>
      </c>
      <c r="F10" s="1">
        <v>68.8</v>
      </c>
      <c r="G10" s="1">
        <v>1.732</v>
      </c>
      <c r="H10" s="1">
        <v>60.7</v>
      </c>
      <c r="I10" s="1">
        <v>53.7</v>
      </c>
      <c r="J10" s="1">
        <v>4.3</v>
      </c>
      <c r="K10" s="1">
        <v>69.209999999999994</v>
      </c>
      <c r="M10" s="8">
        <f t="shared" si="0"/>
        <v>14.697286295793759</v>
      </c>
      <c r="N10" s="8">
        <f t="shared" si="1"/>
        <v>8.0141656050955454</v>
      </c>
      <c r="O10" s="8">
        <f t="shared" si="2"/>
        <v>17.141047619047626</v>
      </c>
      <c r="P10" s="8">
        <f t="shared" si="3"/>
        <v>8.5271612903225851</v>
      </c>
      <c r="Q10" s="8">
        <f t="shared" si="4"/>
        <v>8.4740740740740748</v>
      </c>
      <c r="R10" s="13">
        <f t="shared" si="5"/>
        <v>21.721999999999998</v>
      </c>
      <c r="S10" s="8">
        <f t="shared" si="6"/>
        <v>78.575734884333585</v>
      </c>
    </row>
    <row r="11" spans="1:19" x14ac:dyDescent="0.2">
      <c r="A11" s="1" t="s">
        <v>29</v>
      </c>
      <c r="B11" s="1">
        <v>19</v>
      </c>
      <c r="C11" s="1">
        <v>2014</v>
      </c>
      <c r="D11" s="1">
        <v>282.2</v>
      </c>
      <c r="E11" s="1">
        <v>70.5</v>
      </c>
      <c r="F11" s="1">
        <v>67.400000000000006</v>
      </c>
      <c r="G11" s="1">
        <v>1.76</v>
      </c>
      <c r="H11" s="1">
        <v>60.8</v>
      </c>
      <c r="I11" s="1">
        <v>53.3</v>
      </c>
      <c r="J11" s="1">
        <v>3.6</v>
      </c>
      <c r="K11" s="1">
        <v>70.16</v>
      </c>
      <c r="M11" s="8">
        <f t="shared" si="0"/>
        <v>15.653297150610584</v>
      </c>
      <c r="N11" s="8">
        <f t="shared" si="1"/>
        <v>7.1649936305732513</v>
      </c>
      <c r="O11" s="8">
        <f t="shared" si="2"/>
        <v>16.201523809523813</v>
      </c>
      <c r="P11" s="8">
        <f t="shared" si="3"/>
        <v>7.4236129032258091</v>
      </c>
      <c r="Q11" s="8">
        <f t="shared" si="4"/>
        <v>8.4518518518518508</v>
      </c>
      <c r="R11" s="13">
        <f t="shared" si="5"/>
        <v>21.259999999999998</v>
      </c>
      <c r="S11" s="8">
        <f t="shared" si="6"/>
        <v>76.155279345785303</v>
      </c>
    </row>
    <row r="12" spans="1:19" x14ac:dyDescent="0.2">
      <c r="A12" s="1" t="s">
        <v>30</v>
      </c>
      <c r="B12" s="1">
        <v>24</v>
      </c>
      <c r="C12" s="1">
        <v>2014</v>
      </c>
      <c r="D12" s="1">
        <v>278</v>
      </c>
      <c r="E12" s="1">
        <v>69.2</v>
      </c>
      <c r="F12" s="1">
        <v>65.8</v>
      </c>
      <c r="G12" s="1">
        <v>1.7470000000000001</v>
      </c>
      <c r="H12" s="1">
        <v>60.5</v>
      </c>
      <c r="I12" s="1">
        <v>53.8</v>
      </c>
      <c r="J12" s="1">
        <v>3.6</v>
      </c>
      <c r="K12" s="1">
        <v>69.64</v>
      </c>
      <c r="M12" s="8">
        <f t="shared" si="0"/>
        <v>15.382903663500679</v>
      </c>
      <c r="N12" s="8">
        <f t="shared" si="1"/>
        <v>7.4790828025477705</v>
      </c>
      <c r="O12" s="8">
        <f t="shared" si="2"/>
        <v>16.382761904761907</v>
      </c>
      <c r="P12" s="8">
        <f t="shared" si="3"/>
        <v>7.7718709677419344</v>
      </c>
      <c r="Q12" s="8">
        <f t="shared" si="4"/>
        <v>8.4666666666666668</v>
      </c>
      <c r="R12" s="13">
        <f t="shared" si="5"/>
        <v>21.474499999999995</v>
      </c>
      <c r="S12" s="8">
        <f t="shared" si="6"/>
        <v>76.957786005218949</v>
      </c>
    </row>
    <row r="13" spans="1:19" x14ac:dyDescent="0.2">
      <c r="A13" s="1" t="s">
        <v>31</v>
      </c>
      <c r="B13" s="1">
        <v>38</v>
      </c>
      <c r="C13" s="1">
        <v>2014</v>
      </c>
      <c r="D13" s="1">
        <v>292.39999999999998</v>
      </c>
      <c r="E13" s="1">
        <v>58</v>
      </c>
      <c r="F13" s="1">
        <v>65.3</v>
      </c>
      <c r="G13" s="1">
        <v>1.7529999999999999</v>
      </c>
      <c r="H13" s="1">
        <v>61.7</v>
      </c>
      <c r="I13" s="1">
        <v>61.3</v>
      </c>
      <c r="J13" s="1">
        <v>3.8</v>
      </c>
      <c r="K13" s="1">
        <v>70.28</v>
      </c>
      <c r="M13" s="8">
        <f t="shared" si="0"/>
        <v>13.973080054274082</v>
      </c>
      <c r="N13" s="8">
        <f t="shared" si="1"/>
        <v>6.935235668789808</v>
      </c>
      <c r="O13" s="8">
        <f t="shared" si="2"/>
        <v>15.889809523809525</v>
      </c>
      <c r="P13" s="8">
        <f t="shared" si="3"/>
        <v>7.4921290322580631</v>
      </c>
      <c r="Q13" s="8">
        <f t="shared" si="4"/>
        <v>9.1111111111111107</v>
      </c>
      <c r="R13" s="13">
        <f t="shared" si="5"/>
        <v>21.375499999999999</v>
      </c>
      <c r="S13" s="8">
        <f t="shared" si="6"/>
        <v>74.776865390242591</v>
      </c>
    </row>
    <row r="14" spans="1:19" x14ac:dyDescent="0.2">
      <c r="A14" s="1" t="s">
        <v>32</v>
      </c>
      <c r="B14" s="1">
        <v>42</v>
      </c>
      <c r="C14" s="1">
        <v>2014</v>
      </c>
      <c r="D14" s="1">
        <v>272.2</v>
      </c>
      <c r="E14" s="1">
        <v>74</v>
      </c>
      <c r="F14" s="1">
        <v>64.3</v>
      </c>
      <c r="G14" s="1">
        <v>1.7549999999999999</v>
      </c>
      <c r="H14" s="1">
        <v>59.3</v>
      </c>
      <c r="I14" s="1">
        <v>61</v>
      </c>
      <c r="J14" s="1">
        <v>3.3</v>
      </c>
      <c r="K14" s="1">
        <v>70.739999999999995</v>
      </c>
      <c r="M14" s="8">
        <f t="shared" si="0"/>
        <v>15.993867028493893</v>
      </c>
      <c r="N14" s="8">
        <f t="shared" si="1"/>
        <v>6.503541401273889</v>
      </c>
      <c r="O14" s="8">
        <f t="shared" si="2"/>
        <v>15.217047619047621</v>
      </c>
      <c r="P14" s="8">
        <f t="shared" si="3"/>
        <v>6.7983225806451646</v>
      </c>
      <c r="Q14" s="8">
        <f t="shared" si="4"/>
        <v>8.9111111111111114</v>
      </c>
      <c r="R14" s="13">
        <f t="shared" si="5"/>
        <v>21.342499999999998</v>
      </c>
      <c r="S14" s="8">
        <f t="shared" si="6"/>
        <v>74.766389740571668</v>
      </c>
    </row>
    <row r="15" spans="1:19" x14ac:dyDescent="0.2">
      <c r="A15" s="1" t="s">
        <v>33</v>
      </c>
      <c r="B15" s="1">
        <v>49</v>
      </c>
      <c r="C15" s="1">
        <v>2014</v>
      </c>
      <c r="D15" s="1">
        <v>293.2</v>
      </c>
      <c r="E15" s="1">
        <v>68.8</v>
      </c>
      <c r="F15" s="1">
        <v>69</v>
      </c>
      <c r="G15" s="1">
        <v>1.7789999999999999</v>
      </c>
      <c r="H15" s="1">
        <v>51.8</v>
      </c>
      <c r="I15" s="1">
        <v>44.9</v>
      </c>
      <c r="J15" s="1">
        <v>4</v>
      </c>
      <c r="K15" s="1">
        <v>70.17</v>
      </c>
      <c r="M15" s="8">
        <f t="shared" si="0"/>
        <v>15.599565807327</v>
      </c>
      <c r="N15" s="8">
        <f t="shared" si="1"/>
        <v>7.2589044585987246</v>
      </c>
      <c r="O15" s="8">
        <f t="shared" si="2"/>
        <v>15.763999999999998</v>
      </c>
      <c r="P15" s="8">
        <f t="shared" si="3"/>
        <v>7.5930322580645147</v>
      </c>
      <c r="Q15" s="8">
        <f t="shared" si="4"/>
        <v>7.162962962962963</v>
      </c>
      <c r="R15" s="13">
        <f t="shared" si="5"/>
        <v>20.9465</v>
      </c>
      <c r="S15" s="8">
        <f t="shared" si="6"/>
        <v>74.324965486953204</v>
      </c>
    </row>
    <row r="16" spans="1:19" x14ac:dyDescent="0.2">
      <c r="A16" s="1" t="s">
        <v>34</v>
      </c>
      <c r="B16" s="1">
        <v>50</v>
      </c>
      <c r="C16" s="1">
        <v>2014</v>
      </c>
      <c r="D16" s="1">
        <v>303.7</v>
      </c>
      <c r="E16" s="1">
        <v>58.4</v>
      </c>
      <c r="F16" s="1">
        <v>65</v>
      </c>
      <c r="G16" s="1">
        <v>1.776</v>
      </c>
      <c r="H16" s="1">
        <v>53.1</v>
      </c>
      <c r="I16" s="1">
        <v>37.200000000000003</v>
      </c>
      <c r="J16" s="1">
        <v>3.7</v>
      </c>
      <c r="K16" s="1">
        <v>70.680000000000007</v>
      </c>
      <c r="M16" s="8">
        <f t="shared" si="0"/>
        <v>14.238236092265943</v>
      </c>
      <c r="N16" s="8">
        <f t="shared" si="1"/>
        <v>6.5961273885350273</v>
      </c>
      <c r="O16" s="8">
        <f t="shared" si="2"/>
        <v>14.915523809523803</v>
      </c>
      <c r="P16" s="8">
        <f t="shared" si="3"/>
        <v>7.3543870967741878</v>
      </c>
      <c r="Q16" s="8">
        <f t="shared" si="4"/>
        <v>6.68888888888889</v>
      </c>
      <c r="R16" s="13">
        <f t="shared" si="5"/>
        <v>20.995999999999995</v>
      </c>
      <c r="S16" s="8">
        <f t="shared" si="6"/>
        <v>70.789163275987846</v>
      </c>
    </row>
    <row r="17" spans="1:19" x14ac:dyDescent="0.2">
      <c r="A17" s="1" t="s">
        <v>35</v>
      </c>
      <c r="B17" s="1">
        <v>55</v>
      </c>
      <c r="C17" s="1">
        <v>2014</v>
      </c>
      <c r="D17" s="1">
        <v>291.2</v>
      </c>
      <c r="E17" s="1">
        <v>53.3</v>
      </c>
      <c r="F17" s="1">
        <v>61.6</v>
      </c>
      <c r="G17" s="1">
        <v>1.766</v>
      </c>
      <c r="H17" s="1">
        <v>61.4</v>
      </c>
      <c r="I17" s="1">
        <v>48.3</v>
      </c>
      <c r="J17" s="1">
        <v>3.3</v>
      </c>
      <c r="K17" s="1">
        <v>70.739999999999995</v>
      </c>
      <c r="M17" s="8">
        <f t="shared" si="0"/>
        <v>13.249769335142467</v>
      </c>
      <c r="N17" s="8">
        <f t="shared" si="1"/>
        <v>6.3315668789808957</v>
      </c>
      <c r="O17" s="8">
        <f t="shared" si="2"/>
        <v>15.007047619047622</v>
      </c>
      <c r="P17" s="8">
        <f t="shared" si="3"/>
        <v>7.1047741935483906</v>
      </c>
      <c r="Q17" s="8">
        <f t="shared" si="4"/>
        <v>8.1259259259259267</v>
      </c>
      <c r="R17" s="13">
        <f t="shared" si="5"/>
        <v>21.160999999999998</v>
      </c>
      <c r="S17" s="8">
        <f t="shared" si="6"/>
        <v>70.980083952645302</v>
      </c>
    </row>
    <row r="18" spans="1:19" x14ac:dyDescent="0.2">
      <c r="A18" s="1" t="s">
        <v>36</v>
      </c>
      <c r="B18" s="1">
        <v>59</v>
      </c>
      <c r="C18" s="1">
        <v>2014</v>
      </c>
      <c r="D18" s="1">
        <v>279.8</v>
      </c>
      <c r="E18" s="1">
        <v>64.2</v>
      </c>
      <c r="F18" s="1">
        <v>62.1</v>
      </c>
      <c r="G18" s="1">
        <v>1.7470000000000001</v>
      </c>
      <c r="H18" s="1">
        <v>56.8</v>
      </c>
      <c r="I18" s="1">
        <v>54.3</v>
      </c>
      <c r="J18" s="1">
        <v>3.4</v>
      </c>
      <c r="K18" s="1">
        <v>70.87</v>
      </c>
      <c r="M18" s="8">
        <f t="shared" si="0"/>
        <v>14.669362279511533</v>
      </c>
      <c r="N18" s="8">
        <f t="shared" si="1"/>
        <v>6.2594140127388496</v>
      </c>
      <c r="O18" s="8">
        <f t="shared" si="2"/>
        <v>14.641142857142853</v>
      </c>
      <c r="P18" s="8">
        <f t="shared" si="3"/>
        <v>6.8169032258064473</v>
      </c>
      <c r="Q18" s="8">
        <f t="shared" si="4"/>
        <v>8.2296296296296294</v>
      </c>
      <c r="R18" s="13">
        <f t="shared" si="5"/>
        <v>21.474499999999995</v>
      </c>
      <c r="S18" s="8">
        <f t="shared" si="6"/>
        <v>72.090952004829305</v>
      </c>
    </row>
    <row r="19" spans="1:19" x14ac:dyDescent="0.2">
      <c r="A19" s="1" t="s">
        <v>37</v>
      </c>
      <c r="B19" s="1">
        <v>63</v>
      </c>
      <c r="C19" s="1">
        <v>2014</v>
      </c>
      <c r="D19" s="1">
        <v>288.10000000000002</v>
      </c>
      <c r="E19" s="1">
        <v>61.4</v>
      </c>
      <c r="F19" s="1">
        <v>62.4</v>
      </c>
      <c r="G19" s="1">
        <v>1.7490000000000001</v>
      </c>
      <c r="H19" s="1">
        <v>58.1</v>
      </c>
      <c r="I19" s="1">
        <v>48.8</v>
      </c>
      <c r="J19" s="1">
        <v>3.6</v>
      </c>
      <c r="K19" s="1">
        <v>70.72</v>
      </c>
      <c r="M19" s="8">
        <f t="shared" si="0"/>
        <v>14.40236092265943</v>
      </c>
      <c r="N19" s="8">
        <f t="shared" si="1"/>
        <v>6.398522292993631</v>
      </c>
      <c r="O19" s="8">
        <f t="shared" si="2"/>
        <v>14.894000000000002</v>
      </c>
      <c r="P19" s="8">
        <f t="shared" si="3"/>
        <v>7.0707741935483881</v>
      </c>
      <c r="Q19" s="8">
        <f t="shared" si="4"/>
        <v>7.9185185185185185</v>
      </c>
      <c r="R19" s="13">
        <f t="shared" si="5"/>
        <v>21.441499999999994</v>
      </c>
      <c r="S19" s="8">
        <f t="shared" si="6"/>
        <v>72.125675927719968</v>
      </c>
    </row>
    <row r="20" spans="1:19" x14ac:dyDescent="0.2">
      <c r="A20" s="1" t="s">
        <v>38</v>
      </c>
      <c r="B20" s="1">
        <v>72</v>
      </c>
      <c r="C20" s="1">
        <v>2014</v>
      </c>
      <c r="D20" s="1">
        <v>278.10000000000002</v>
      </c>
      <c r="E20" s="1">
        <v>62.6</v>
      </c>
      <c r="F20" s="1">
        <v>63</v>
      </c>
      <c r="G20" s="1">
        <v>1.7589999999999999</v>
      </c>
      <c r="H20" s="1">
        <v>60.6</v>
      </c>
      <c r="I20" s="1">
        <v>51.4</v>
      </c>
      <c r="J20" s="1">
        <v>3.4</v>
      </c>
      <c r="K20" s="1">
        <v>70.739999999999995</v>
      </c>
      <c r="M20" s="8">
        <f t="shared" si="0"/>
        <v>14.39964721845319</v>
      </c>
      <c r="N20" s="8">
        <f t="shared" si="1"/>
        <v>6.4207388535031891</v>
      </c>
      <c r="O20" s="8">
        <f t="shared" si="2"/>
        <v>15.136571428571433</v>
      </c>
      <c r="P20" s="8">
        <f t="shared" si="3"/>
        <v>6.8934838709677466</v>
      </c>
      <c r="Q20" s="8">
        <f t="shared" si="4"/>
        <v>8.2962962962962958</v>
      </c>
      <c r="R20" s="13">
        <f t="shared" si="5"/>
        <v>21.276499999999999</v>
      </c>
      <c r="S20" s="8">
        <f t="shared" si="6"/>
        <v>72.423237667791852</v>
      </c>
    </row>
    <row r="21" spans="1:19" x14ac:dyDescent="0.2">
      <c r="A21" s="1" t="s">
        <v>39</v>
      </c>
      <c r="B21" s="1">
        <v>85</v>
      </c>
      <c r="C21" s="1">
        <v>2014</v>
      </c>
      <c r="D21" s="1">
        <v>292.3</v>
      </c>
      <c r="E21" s="1">
        <v>61.2</v>
      </c>
      <c r="F21" s="1">
        <v>63.7</v>
      </c>
      <c r="G21" s="1">
        <v>1.754</v>
      </c>
      <c r="H21" s="1">
        <v>56.3</v>
      </c>
      <c r="I21" s="1">
        <v>49.5</v>
      </c>
      <c r="J21" s="1">
        <v>3.7</v>
      </c>
      <c r="K21" s="1">
        <v>70.739999999999995</v>
      </c>
      <c r="M21" s="8">
        <f t="shared" si="0"/>
        <v>14.44887381275441</v>
      </c>
      <c r="N21" s="8">
        <f t="shared" si="1"/>
        <v>6.4653248407643353</v>
      </c>
      <c r="O21" s="8">
        <f t="shared" si="2"/>
        <v>14.922761904761909</v>
      </c>
      <c r="P21" s="8">
        <f t="shared" si="3"/>
        <v>7.1225161290322623</v>
      </c>
      <c r="Q21" s="8">
        <f t="shared" si="4"/>
        <v>7.837037037037037</v>
      </c>
      <c r="R21" s="13">
        <f t="shared" si="5"/>
        <v>21.358999999999998</v>
      </c>
      <c r="S21" s="8">
        <f t="shared" si="6"/>
        <v>72.155513724349944</v>
      </c>
    </row>
    <row r="22" spans="1:19" x14ac:dyDescent="0.2">
      <c r="A22" s="1" t="s">
        <v>40</v>
      </c>
      <c r="B22" s="1">
        <v>96</v>
      </c>
      <c r="C22" s="1">
        <v>2014</v>
      </c>
      <c r="D22" s="1">
        <v>294.2</v>
      </c>
      <c r="E22" s="1">
        <v>55.5</v>
      </c>
      <c r="F22" s="1">
        <v>65.400000000000006</v>
      </c>
      <c r="G22" s="1">
        <v>1.7929999999999999</v>
      </c>
      <c r="H22" s="1">
        <v>55.4</v>
      </c>
      <c r="I22" s="1">
        <v>48.9</v>
      </c>
      <c r="J22" s="1">
        <v>3.5</v>
      </c>
      <c r="K22" s="1">
        <v>71.38</v>
      </c>
      <c r="M22" s="8">
        <f t="shared" si="0"/>
        <v>13.632672998643148</v>
      </c>
      <c r="N22" s="8">
        <f t="shared" si="1"/>
        <v>6.0616050955414051</v>
      </c>
      <c r="O22" s="8">
        <f t="shared" si="2"/>
        <v>14.573142857142862</v>
      </c>
      <c r="P22" s="8">
        <f t="shared" si="3"/>
        <v>6.6411612903225841</v>
      </c>
      <c r="Q22" s="8">
        <f t="shared" si="4"/>
        <v>7.7259259259259263</v>
      </c>
      <c r="R22" s="13">
        <f t="shared" si="5"/>
        <v>20.715499999999999</v>
      </c>
      <c r="S22" s="8">
        <f t="shared" si="6"/>
        <v>69.350008167575936</v>
      </c>
    </row>
    <row r="23" spans="1:19" x14ac:dyDescent="0.2">
      <c r="A23" s="1" t="s">
        <v>41</v>
      </c>
      <c r="B23" s="1">
        <v>97</v>
      </c>
      <c r="C23" s="1">
        <v>2014</v>
      </c>
      <c r="D23" s="1">
        <v>289.7</v>
      </c>
      <c r="E23" s="1">
        <v>60.7</v>
      </c>
      <c r="F23" s="1">
        <v>65.400000000000006</v>
      </c>
      <c r="G23" s="1">
        <v>1.8160000000000001</v>
      </c>
      <c r="H23" s="1">
        <v>59.2</v>
      </c>
      <c r="I23" s="1">
        <v>61.4</v>
      </c>
      <c r="J23" s="1">
        <v>3.2</v>
      </c>
      <c r="K23" s="1">
        <v>70.930000000000007</v>
      </c>
      <c r="M23" s="8">
        <f t="shared" si="0"/>
        <v>14.32697421981004</v>
      </c>
      <c r="N23" s="8">
        <f t="shared" si="1"/>
        <v>6.4216050955413966</v>
      </c>
      <c r="O23" s="8">
        <f t="shared" si="2"/>
        <v>15.204571428571423</v>
      </c>
      <c r="P23" s="8">
        <f t="shared" si="3"/>
        <v>6.9285806451612846</v>
      </c>
      <c r="Q23" s="8">
        <f t="shared" si="4"/>
        <v>8.9333333333333336</v>
      </c>
      <c r="R23" s="13">
        <f t="shared" si="5"/>
        <v>20.335999999999995</v>
      </c>
      <c r="S23" s="8">
        <f t="shared" si="6"/>
        <v>72.151064722417473</v>
      </c>
    </row>
    <row r="24" spans="1:19" x14ac:dyDescent="0.2">
      <c r="A24" s="1" t="s">
        <v>42</v>
      </c>
      <c r="B24" s="1">
        <v>108</v>
      </c>
      <c r="C24" s="1">
        <v>2014</v>
      </c>
      <c r="D24" s="1">
        <v>293</v>
      </c>
      <c r="E24" s="1">
        <v>60.5</v>
      </c>
      <c r="F24" s="1">
        <v>65.8</v>
      </c>
      <c r="G24" s="1">
        <v>1.754</v>
      </c>
      <c r="H24" s="1">
        <v>56.2</v>
      </c>
      <c r="I24" s="1">
        <v>49</v>
      </c>
      <c r="J24" s="1">
        <v>3.7</v>
      </c>
      <c r="K24" s="1">
        <v>70.150000000000006</v>
      </c>
      <c r="M24" s="8">
        <f t="shared" si="0"/>
        <v>14.357123473541385</v>
      </c>
      <c r="N24" s="8">
        <f t="shared" si="1"/>
        <v>7.0710828025477666</v>
      </c>
      <c r="O24" s="8">
        <f t="shared" si="2"/>
        <v>15.667619047619043</v>
      </c>
      <c r="P24" s="8">
        <f t="shared" si="3"/>
        <v>7.6058064516128985</v>
      </c>
      <c r="Q24" s="8">
        <f t="shared" si="4"/>
        <v>7.7925925925925927</v>
      </c>
      <c r="R24" s="13">
        <f t="shared" si="5"/>
        <v>21.358999999999998</v>
      </c>
      <c r="S24" s="8">
        <f t="shared" si="6"/>
        <v>73.853224367913683</v>
      </c>
    </row>
    <row r="25" spans="1:19" x14ac:dyDescent="0.2">
      <c r="A25" s="1" t="s">
        <v>43</v>
      </c>
      <c r="B25" s="1">
        <v>109</v>
      </c>
      <c r="C25" s="1">
        <v>2014</v>
      </c>
      <c r="D25" s="1">
        <v>271.2</v>
      </c>
      <c r="E25" s="1">
        <v>52.8</v>
      </c>
      <c r="F25" s="1">
        <v>57.4</v>
      </c>
      <c r="G25" s="1">
        <v>1.774</v>
      </c>
      <c r="H25" s="1">
        <v>59.8</v>
      </c>
      <c r="I25" s="1">
        <v>62</v>
      </c>
      <c r="J25" s="1">
        <v>3</v>
      </c>
      <c r="K25" s="1">
        <v>71.790000000000006</v>
      </c>
      <c r="M25" s="8">
        <f t="shared" si="0"/>
        <v>12.811506105834464</v>
      </c>
      <c r="N25" s="8">
        <f t="shared" si="1"/>
        <v>5.2240509554140075</v>
      </c>
      <c r="O25" s="8">
        <f t="shared" si="2"/>
        <v>13.492761904761899</v>
      </c>
      <c r="P25" s="8">
        <f t="shared" si="3"/>
        <v>5.9421935483870918</v>
      </c>
      <c r="Q25" s="8">
        <f t="shared" si="4"/>
        <v>9.0222222222222221</v>
      </c>
      <c r="R25" s="13">
        <f t="shared" si="5"/>
        <v>21.028999999999996</v>
      </c>
      <c r="S25" s="8">
        <f t="shared" si="6"/>
        <v>67.521734736619678</v>
      </c>
    </row>
    <row r="26" spans="1:19" x14ac:dyDescent="0.2">
      <c r="A26" s="1" t="s">
        <v>44</v>
      </c>
      <c r="B26" s="1">
        <v>114</v>
      </c>
      <c r="C26" s="1">
        <v>2014</v>
      </c>
      <c r="D26" s="1">
        <v>288.8</v>
      </c>
      <c r="E26" s="1">
        <v>55.9</v>
      </c>
      <c r="F26" s="1">
        <v>63.6</v>
      </c>
      <c r="G26" s="1">
        <v>1.788</v>
      </c>
      <c r="H26" s="1">
        <v>61.1</v>
      </c>
      <c r="I26" s="1">
        <v>59.2</v>
      </c>
      <c r="J26" s="1">
        <v>3.3</v>
      </c>
      <c r="K26" s="1">
        <v>70.73</v>
      </c>
      <c r="M26" s="8">
        <f t="shared" si="0"/>
        <v>13.594192672998641</v>
      </c>
      <c r="N26" s="8">
        <f t="shared" si="1"/>
        <v>6.4669554140127357</v>
      </c>
      <c r="O26" s="8">
        <f t="shared" si="2"/>
        <v>15.260285714285711</v>
      </c>
      <c r="P26" s="8">
        <f t="shared" si="3"/>
        <v>7.0740645161290292</v>
      </c>
      <c r="Q26" s="8">
        <f t="shared" si="4"/>
        <v>8.9111111111111114</v>
      </c>
      <c r="R26" s="13">
        <f t="shared" si="5"/>
        <v>20.797999999999998</v>
      </c>
      <c r="S26" s="8">
        <f t="shared" si="6"/>
        <v>72.104609428537231</v>
      </c>
    </row>
    <row r="27" spans="1:19" x14ac:dyDescent="0.2">
      <c r="A27" s="1" t="s">
        <v>45</v>
      </c>
      <c r="B27" s="1">
        <v>118</v>
      </c>
      <c r="C27" s="1">
        <v>2014</v>
      </c>
      <c r="D27" s="1">
        <v>275.10000000000002</v>
      </c>
      <c r="E27" s="1">
        <v>75.5</v>
      </c>
      <c r="F27" s="1">
        <v>68.7</v>
      </c>
      <c r="G27" s="1">
        <v>1.7689999999999999</v>
      </c>
      <c r="H27" s="1">
        <v>61.6</v>
      </c>
      <c r="I27" s="1">
        <v>44.4</v>
      </c>
      <c r="J27" s="1">
        <v>3.6</v>
      </c>
      <c r="K27" s="1">
        <v>70.349999999999994</v>
      </c>
      <c r="M27" s="8">
        <f t="shared" si="0"/>
        <v>16.270474898236092</v>
      </c>
      <c r="N27" s="8">
        <f t="shared" si="1"/>
        <v>7.0957961783439547</v>
      </c>
      <c r="O27" s="8">
        <f t="shared" si="2"/>
        <v>16.280000000000005</v>
      </c>
      <c r="P27" s="8">
        <f t="shared" si="3"/>
        <v>7.1570967741935529</v>
      </c>
      <c r="Q27" s="8">
        <f t="shared" si="4"/>
        <v>7.8518518518518521</v>
      </c>
      <c r="R27" s="13">
        <f t="shared" si="5"/>
        <v>21.111499999999999</v>
      </c>
      <c r="S27" s="8">
        <f t="shared" si="6"/>
        <v>75.766719702625466</v>
      </c>
    </row>
    <row r="28" spans="1:19" x14ac:dyDescent="0.2">
      <c r="A28" s="1" t="s">
        <v>46</v>
      </c>
      <c r="B28" s="1">
        <v>145</v>
      </c>
      <c r="C28" s="1">
        <v>2014</v>
      </c>
      <c r="D28" s="1">
        <v>284.89999999999998</v>
      </c>
      <c r="E28" s="1">
        <v>61.5</v>
      </c>
      <c r="F28" s="1">
        <v>67.599999999999994</v>
      </c>
      <c r="G28" s="1">
        <v>1.8260000000000001</v>
      </c>
      <c r="H28" s="1">
        <v>60</v>
      </c>
      <c r="I28" s="1">
        <v>47.8</v>
      </c>
      <c r="J28" s="1">
        <v>3.3</v>
      </c>
      <c r="K28" s="1">
        <v>70.92</v>
      </c>
      <c r="M28" s="8">
        <f t="shared" si="0"/>
        <v>14.35910447761194</v>
      </c>
      <c r="N28" s="8">
        <f t="shared" si="1"/>
        <v>6.5697324840764315</v>
      </c>
      <c r="O28" s="8">
        <f t="shared" si="2"/>
        <v>15.563047619047616</v>
      </c>
      <c r="P28" s="8">
        <f t="shared" si="3"/>
        <v>6.8591612903225787</v>
      </c>
      <c r="Q28" s="8">
        <f t="shared" si="4"/>
        <v>7.9851851851851858</v>
      </c>
      <c r="R28" s="13">
        <f t="shared" si="5"/>
        <v>20.170999999999996</v>
      </c>
      <c r="S28" s="8">
        <f t="shared" si="6"/>
        <v>71.507231056243739</v>
      </c>
    </row>
    <row r="29" spans="1:19" x14ac:dyDescent="0.2">
      <c r="R29" s="13"/>
    </row>
    <row r="30" spans="1:19" x14ac:dyDescent="0.2">
      <c r="A30" s="1" t="s">
        <v>47</v>
      </c>
      <c r="B30" s="1">
        <v>4</v>
      </c>
      <c r="C30" s="1">
        <v>2014</v>
      </c>
      <c r="D30" s="1">
        <v>290.39999999999998</v>
      </c>
      <c r="E30" s="1">
        <v>58.9</v>
      </c>
      <c r="F30" s="1">
        <v>69.599999999999994</v>
      </c>
      <c r="G30" s="1">
        <v>1.7470000000000001</v>
      </c>
      <c r="H30" s="1">
        <v>61.1</v>
      </c>
      <c r="I30" s="1">
        <v>58.6</v>
      </c>
      <c r="K30" s="1">
        <v>70.099999999999994</v>
      </c>
      <c r="M30" s="8">
        <f>SUM((E30/6.7)+(D30/55))</f>
        <v>14.071044776119402</v>
      </c>
      <c r="N30" s="8">
        <f>SUM((F30/15.7)+((73.75-K30)/1.25))</f>
        <v>7.3531210191082845</v>
      </c>
      <c r="O30" s="8">
        <f>SUM((((73.75-K30)/1.25)+(F30/7.5)+H30/14))</f>
        <v>16.564285714285717</v>
      </c>
      <c r="P30" s="8">
        <f>SUM(((73.75-K30)/1.25)+(D30/62))</f>
        <v>7.6038709677419396</v>
      </c>
      <c r="Q30" s="8">
        <f>SUM((I30/13.5)+(H30/13.5))</f>
        <v>8.8666666666666671</v>
      </c>
      <c r="R30" s="13">
        <f>SUM(50.3-(G30*16.5))</f>
        <v>21.474499999999995</v>
      </c>
      <c r="S30" s="8">
        <f>SUM(M30:R30)</f>
        <v>75.933489143922003</v>
      </c>
    </row>
    <row r="31" spans="1:19" x14ac:dyDescent="0.2">
      <c r="A31" s="1" t="s">
        <v>48</v>
      </c>
      <c r="B31" s="1">
        <v>5</v>
      </c>
      <c r="C31" s="1">
        <v>2014</v>
      </c>
      <c r="D31" s="1">
        <v>301.2</v>
      </c>
      <c r="E31" s="1">
        <v>59.7</v>
      </c>
      <c r="F31" s="1">
        <v>69.400000000000006</v>
      </c>
      <c r="G31" s="1">
        <v>1.77</v>
      </c>
      <c r="H31" s="1">
        <v>55</v>
      </c>
      <c r="I31" s="1">
        <v>56.2</v>
      </c>
      <c r="K31" s="1">
        <v>70.709999999999994</v>
      </c>
      <c r="M31" s="8">
        <f>SUM((E31/6.7)+(D31/55))</f>
        <v>14.386811397557667</v>
      </c>
      <c r="N31" s="8">
        <f>SUM((F31/15.7)+((73.75-K31)/1.25))</f>
        <v>6.8523821656051007</v>
      </c>
      <c r="O31" s="8">
        <f>SUM((((73.75-K31)/1.25)+(F31/7.5)+H31/14))</f>
        <v>15.613904761904768</v>
      </c>
      <c r="P31" s="8">
        <f>SUM(((73.75-K31)/1.25)+(D31/62))</f>
        <v>7.2900645161290365</v>
      </c>
      <c r="Q31" s="8">
        <f>SUM((I31/13.5)+(H31/13.5))</f>
        <v>8.2370370370370374</v>
      </c>
      <c r="R31" s="13">
        <f>SUM(50.3-(G31*16.5))</f>
        <v>21.094999999999995</v>
      </c>
      <c r="S31" s="8">
        <f>SUM(M31:R31)</f>
        <v>73.47519987823361</v>
      </c>
    </row>
    <row r="32" spans="1:19" x14ac:dyDescent="0.2">
      <c r="A32" s="1" t="s">
        <v>49</v>
      </c>
      <c r="B32" s="1">
        <v>1</v>
      </c>
      <c r="C32" s="1">
        <v>2014</v>
      </c>
      <c r="D32" s="1">
        <v>281.5</v>
      </c>
      <c r="E32" s="1">
        <v>75.599999999999994</v>
      </c>
      <c r="F32" s="1">
        <v>78.400000000000006</v>
      </c>
      <c r="G32" s="1">
        <v>1.72</v>
      </c>
      <c r="H32" s="1">
        <v>63.7</v>
      </c>
      <c r="I32" s="1">
        <v>42.9</v>
      </c>
      <c r="K32" s="1">
        <v>68.03</v>
      </c>
      <c r="M32" s="8">
        <f>SUM((E32/6.7)+(D32/55))</f>
        <v>16.401763907734058</v>
      </c>
      <c r="N32" s="8">
        <f>SUM((F32/15.7)+((73.75-K32)/1.25))</f>
        <v>9.569630573248407</v>
      </c>
      <c r="O32" s="8">
        <f>SUM((((73.75-K32)/1.25)+(F32/7.5)+H32/14))</f>
        <v>19.579333333333334</v>
      </c>
      <c r="P32" s="8">
        <f>SUM(((73.75-K32)/1.25)+(D32/62))</f>
        <v>9.1163225806451607</v>
      </c>
      <c r="Q32" s="8">
        <f>SUM((I32/13.5)+(H32/13.5))</f>
        <v>7.8962962962962955</v>
      </c>
      <c r="R32" s="13">
        <f>SUM(50.3-(G32*16.5))</f>
        <v>21.919999999999998</v>
      </c>
      <c r="S32" s="8">
        <f>SUM(M32:R32)</f>
        <v>84.483346691257253</v>
      </c>
    </row>
    <row r="33" spans="1:19" x14ac:dyDescent="0.2">
      <c r="A33" s="1" t="s">
        <v>50</v>
      </c>
      <c r="B33" s="1">
        <v>2</v>
      </c>
      <c r="C33" s="1">
        <v>2014</v>
      </c>
      <c r="D33" s="1">
        <v>269.60000000000002</v>
      </c>
      <c r="E33" s="1">
        <v>74.7</v>
      </c>
      <c r="F33" s="1">
        <v>73.599999999999994</v>
      </c>
      <c r="G33" s="1">
        <v>1.7490000000000001</v>
      </c>
      <c r="H33" s="1">
        <v>63.2</v>
      </c>
      <c r="I33" s="1">
        <v>40.700000000000003</v>
      </c>
      <c r="K33" s="1">
        <v>69.23</v>
      </c>
      <c r="M33" s="8">
        <f>SUM((E33/6.7)+(D33/55))</f>
        <v>16.051071913161465</v>
      </c>
      <c r="N33" s="8">
        <f>SUM((F33/15.7)+((73.75-K33)/1.25))</f>
        <v>8.3038980891719714</v>
      </c>
      <c r="O33" s="8">
        <f>SUM((((73.75-K33)/1.25)+(F33/7.5)+H33/14))</f>
        <v>17.943619047619045</v>
      </c>
      <c r="P33" s="8">
        <f>SUM(((73.75-K33)/1.25)+(D33/62))</f>
        <v>7.9643870967741908</v>
      </c>
      <c r="Q33" s="8">
        <f>SUM((I33/13.5)+(H33/13.5))</f>
        <v>7.6962962962962971</v>
      </c>
      <c r="R33" s="13">
        <f>SUM(50.3-(G33*16.5))</f>
        <v>21.441499999999994</v>
      </c>
      <c r="S33" s="8">
        <f>SUM(M33:R33)</f>
        <v>79.400772443022959</v>
      </c>
    </row>
    <row r="34" spans="1:19" x14ac:dyDescent="0.2">
      <c r="A34" s="1" t="s">
        <v>51</v>
      </c>
      <c r="B34" s="1">
        <v>1</v>
      </c>
      <c r="C34" s="1">
        <v>2014</v>
      </c>
      <c r="D34" s="1">
        <v>304.8</v>
      </c>
      <c r="E34" s="1">
        <v>65.3</v>
      </c>
      <c r="F34" s="1">
        <v>70.400000000000006</v>
      </c>
      <c r="G34" s="1">
        <v>1.768</v>
      </c>
      <c r="H34" s="1">
        <v>58.4</v>
      </c>
      <c r="I34" s="1">
        <v>53.5</v>
      </c>
      <c r="K34" s="1">
        <v>69.739999999999995</v>
      </c>
      <c r="M34" s="8">
        <f>SUM((E34/6.7)+(D34/55))</f>
        <v>15.2880868385346</v>
      </c>
      <c r="N34" s="8">
        <f>SUM((F34/15.7)+((73.75-K34)/1.25))</f>
        <v>7.6920764331210236</v>
      </c>
      <c r="O34" s="8">
        <f>SUM((((73.75-K34)/1.25)+(F34/7.5)+H34/14))</f>
        <v>16.766095238095243</v>
      </c>
      <c r="P34" s="8">
        <f>SUM(((73.75-K34)/1.25)+(D34/62))</f>
        <v>8.1241290322580682</v>
      </c>
      <c r="Q34" s="8">
        <f>SUM((I34/13.5)+(H34/13.5))</f>
        <v>8.2888888888888879</v>
      </c>
      <c r="R34" s="13">
        <f>SUM(50.3-(G34*16.5))</f>
        <v>21.127999999999997</v>
      </c>
      <c r="S34" s="8">
        <f>SUM(M34:R34)</f>
        <v>77.287276430897819</v>
      </c>
    </row>
  </sheetData>
  <printOptions gridLines="1" gridLinesSet="0"/>
  <pageMargins left="0.125" right="0.125" top="0.5" bottom="0.5" header="0.5" footer="0.5"/>
  <pageSetup fitToWidth="0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Andy</cp:lastModifiedBy>
  <dcterms:created xsi:type="dcterms:W3CDTF">2015-02-04T15:32:50Z</dcterms:created>
  <dcterms:modified xsi:type="dcterms:W3CDTF">2015-02-04T15:37:33Z</dcterms:modified>
</cp:coreProperties>
</file>